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2510" windowHeight="12270"/>
  </bookViews>
  <sheets>
    <sheet name="Budget" sheetId="1" r:id="rId1"/>
    <sheet name="Loan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H39" i="1"/>
  <c r="F4" i="2"/>
  <c r="F3"/>
  <c r="C40" i="1"/>
  <c r="D40"/>
  <c r="E40"/>
  <c r="F40"/>
  <c r="G40"/>
  <c r="B40"/>
  <c r="H40" s="1"/>
  <c r="C11"/>
  <c r="D11" s="1"/>
  <c r="E11" s="1"/>
  <c r="F11" s="1"/>
  <c r="G11" s="1"/>
  <c r="C10"/>
  <c r="D10" s="1"/>
  <c r="E10" s="1"/>
  <c r="F10" s="1"/>
  <c r="G10" s="1"/>
  <c r="C9"/>
  <c r="D9" s="1"/>
  <c r="E9" s="1"/>
  <c r="F9" s="1"/>
  <c r="G9" s="1"/>
  <c r="C8"/>
  <c r="D8" s="1"/>
  <c r="E8" s="1"/>
  <c r="F8" s="1"/>
  <c r="G8" s="1"/>
  <c r="C7"/>
  <c r="D7" s="1"/>
  <c r="E7" s="1"/>
  <c r="F7" s="1"/>
  <c r="G7" s="1"/>
  <c r="C6"/>
  <c r="D6" s="1"/>
  <c r="E6" s="1"/>
  <c r="F6" s="1"/>
  <c r="G6" s="1"/>
  <c r="H38"/>
  <c r="H3"/>
  <c r="E4" i="2"/>
  <c r="E3"/>
  <c r="B12" i="1"/>
  <c r="B13" s="1"/>
  <c r="C12" l="1"/>
  <c r="C13" l="1"/>
  <c r="D12"/>
  <c r="D13" s="1"/>
  <c r="H7"/>
  <c r="H8"/>
  <c r="H9"/>
  <c r="H10"/>
  <c r="H11"/>
  <c r="E12" l="1"/>
  <c r="E13" s="1"/>
  <c r="F12" l="1"/>
  <c r="G12"/>
  <c r="G13" s="1"/>
  <c r="H6"/>
  <c r="F13" l="1"/>
  <c r="H12"/>
  <c r="H13" s="1"/>
</calcChain>
</file>

<file path=xl/sharedStrings.xml><?xml version="1.0" encoding="utf-8"?>
<sst xmlns="http://schemas.openxmlformats.org/spreadsheetml/2006/main" count="39" uniqueCount="29">
  <si>
    <t>January</t>
  </si>
  <si>
    <t>February</t>
  </si>
  <si>
    <t>March</t>
  </si>
  <si>
    <t>April</t>
  </si>
  <si>
    <t>May</t>
  </si>
  <si>
    <t>June</t>
  </si>
  <si>
    <t>Totals</t>
  </si>
  <si>
    <t>Expenses</t>
  </si>
  <si>
    <t>Telephone</t>
  </si>
  <si>
    <t>Rent</t>
  </si>
  <si>
    <t>Gas</t>
  </si>
  <si>
    <t>Dog Food</t>
  </si>
  <si>
    <t>Wine</t>
  </si>
  <si>
    <t>Pencils</t>
  </si>
  <si>
    <t>Total Expenses</t>
  </si>
  <si>
    <t>Income</t>
  </si>
  <si>
    <t>Net Income</t>
  </si>
  <si>
    <t>Auto Loan Comparison</t>
  </si>
  <si>
    <t>loan amount</t>
  </si>
  <si>
    <t>Yearly interest rate</t>
  </si>
  <si>
    <t>number of monthly payments</t>
  </si>
  <si>
    <t>Monthly payment</t>
  </si>
  <si>
    <t>Bank A</t>
  </si>
  <si>
    <t>Bank B</t>
  </si>
  <si>
    <t>total cost</t>
  </si>
  <si>
    <t>Annual Inflation Rate:</t>
  </si>
  <si>
    <t>Estimates</t>
  </si>
  <si>
    <t>Actuals</t>
  </si>
  <si>
    <t>2010 Personal Budget</t>
  </si>
</sst>
</file>

<file path=xl/styles.xml><?xml version="1.0" encoding="utf-8"?>
<styleSheet xmlns="http://schemas.openxmlformats.org/spreadsheetml/2006/main">
  <numFmts count="3">
    <numFmt numFmtId="8" formatCode="&quot;$&quot;#,##0.00_);[Red]\(&quot;$&quot;#,##0.00\)"/>
    <numFmt numFmtId="44" formatCode="_(&quot;$&quot;* #,##0.00_);_(&quot;$&quot;* \(#,##0.00\);_(&quot;$&quot;* &quot;-&quot;??_);_(@_)"/>
    <numFmt numFmtId="43" formatCode="_(* #,##0.00_);_(* \(#,##0.00\);_(* &quot;-&quot;??_);_(@_)"/>
  </numFmts>
  <fonts count="8">
    <font>
      <sz val="8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6"/>
      <color theme="0"/>
      <name val="Arial"/>
      <family val="2"/>
    </font>
    <font>
      <sz val="8"/>
      <name val="Arial"/>
      <family val="2"/>
    </font>
    <font>
      <sz val="8"/>
      <color theme="5" tint="-0.249977111117893"/>
      <name val="Arial"/>
      <family val="2"/>
    </font>
    <font>
      <b/>
      <sz val="8"/>
      <color theme="5" tint="-0.249977111117893"/>
      <name val="Arial"/>
      <family val="2"/>
    </font>
    <font>
      <sz val="8"/>
      <color theme="5" tint="-0.2499465926084170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2F2F2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7" fillId="4" borderId="4" applyNumberFormat="0" applyAlignment="0" applyProtection="0"/>
  </cellStyleXfs>
  <cellXfs count="22">
    <xf numFmtId="0" fontId="0" fillId="0" borderId="0" xfId="0"/>
    <xf numFmtId="0" fontId="0" fillId="0" borderId="0" xfId="0" applyAlignment="1">
      <alignment wrapText="1"/>
    </xf>
    <xf numFmtId="10" fontId="0" fillId="0" borderId="0" xfId="0" applyNumberFormat="1"/>
    <xf numFmtId="8" fontId="5" fillId="0" borderId="0" xfId="0" applyNumberFormat="1" applyFont="1"/>
    <xf numFmtId="0" fontId="0" fillId="0" borderId="0" xfId="0" applyProtection="1"/>
    <xf numFmtId="0" fontId="4" fillId="3" borderId="0" xfId="0" applyFont="1" applyFill="1" applyAlignment="1" applyProtection="1">
      <alignment horizontal="center"/>
    </xf>
    <xf numFmtId="0" fontId="0" fillId="0" borderId="0" xfId="0" applyAlignment="1" applyProtection="1">
      <alignment horizontal="center"/>
    </xf>
    <xf numFmtId="0" fontId="2" fillId="0" borderId="0" xfId="0" applyFont="1" applyProtection="1"/>
    <xf numFmtId="44" fontId="0" fillId="0" borderId="0" xfId="2" applyFont="1" applyProtection="1"/>
    <xf numFmtId="44" fontId="5" fillId="0" borderId="0" xfId="2" applyFont="1" applyProtection="1"/>
    <xf numFmtId="0" fontId="0" fillId="0" borderId="0" xfId="0" applyAlignment="1" applyProtection="1">
      <alignment horizontal="left" indent="1"/>
    </xf>
    <xf numFmtId="43" fontId="0" fillId="0" borderId="0" xfId="1" applyFont="1" applyProtection="1"/>
    <xf numFmtId="43" fontId="5" fillId="0" borderId="0" xfId="1" applyFont="1" applyProtection="1"/>
    <xf numFmtId="43" fontId="5" fillId="0" borderId="1" xfId="1" applyFont="1" applyBorder="1" applyProtection="1"/>
    <xf numFmtId="43" fontId="5" fillId="0" borderId="3" xfId="1" applyFont="1" applyBorder="1" applyProtection="1"/>
    <xf numFmtId="44" fontId="6" fillId="0" borderId="2" xfId="2" applyFont="1" applyBorder="1" applyProtection="1"/>
    <xf numFmtId="0" fontId="2" fillId="0" borderId="0" xfId="0" applyFont="1" applyAlignment="1" applyProtection="1">
      <alignment horizontal="right"/>
    </xf>
    <xf numFmtId="9" fontId="0" fillId="0" borderId="0" xfId="0" applyNumberFormat="1" applyProtection="1"/>
    <xf numFmtId="43" fontId="5" fillId="0" borderId="0" xfId="1" quotePrefix="1" applyFont="1" applyProtection="1"/>
    <xf numFmtId="43" fontId="6" fillId="0" borderId="2" xfId="1" applyFont="1" applyBorder="1" applyProtection="1"/>
    <xf numFmtId="0" fontId="3" fillId="2" borderId="0" xfId="0" applyFont="1" applyFill="1" applyAlignment="1" applyProtection="1">
      <alignment horizontal="center"/>
    </xf>
    <xf numFmtId="0" fontId="0" fillId="0" borderId="0" xfId="0" applyAlignment="1">
      <alignment horizontal="center"/>
    </xf>
  </cellXfs>
  <cellStyles count="4">
    <cellStyle name="Calculation" xfId="3" builtinId="22" customBuiltin="1"/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/>
              <a:t>2010</a:t>
            </a:r>
            <a:r>
              <a:rPr lang="en-CA" baseline="0"/>
              <a:t> </a:t>
            </a:r>
            <a:r>
              <a:rPr lang="en-CA"/>
              <a:t>Estimated</a:t>
            </a:r>
            <a:r>
              <a:rPr lang="en-CA" baseline="0"/>
              <a:t> </a:t>
            </a:r>
            <a:r>
              <a:rPr lang="en-CA"/>
              <a:t>Total Expense Breakdown</a:t>
            </a:r>
          </a:p>
        </c:rich>
      </c:tx>
      <c:layout/>
    </c:title>
    <c:view3D>
      <c:rotX val="30"/>
      <c:perspective val="30"/>
    </c:view3D>
    <c:plotArea>
      <c:layout/>
      <c:pie3DChart>
        <c:varyColors val="1"/>
        <c:ser>
          <c:idx val="0"/>
          <c:order val="0"/>
          <c:dPt>
            <c:idx val="1"/>
            <c:explosion val="1"/>
          </c:dPt>
          <c:dPt>
            <c:idx val="2"/>
            <c:explosion val="28"/>
          </c:dPt>
          <c:dLbls>
            <c:txPr>
              <a:bodyPr/>
              <a:lstStyle/>
              <a:p>
                <a:pPr>
                  <a:defRPr sz="1200" b="1" i="0" baseline="0">
                    <a:solidFill>
                      <a:schemeClr val="bg1"/>
                    </a:solidFill>
                  </a:defRPr>
                </a:pPr>
                <a:endParaRPr lang="en-US"/>
              </a:p>
            </c:txPr>
            <c:showPercent val="1"/>
            <c:showLeaderLines val="1"/>
          </c:dLbls>
          <c:cat>
            <c:strRef>
              <c:f>Budget!$A$6:$A$11</c:f>
              <c:strCache>
                <c:ptCount val="6"/>
                <c:pt idx="0">
                  <c:v>Telephone</c:v>
                </c:pt>
                <c:pt idx="1">
                  <c:v>Rent</c:v>
                </c:pt>
                <c:pt idx="2">
                  <c:v>Gas</c:v>
                </c:pt>
                <c:pt idx="3">
                  <c:v>Dog Food</c:v>
                </c:pt>
                <c:pt idx="4">
                  <c:v>Wine</c:v>
                </c:pt>
                <c:pt idx="5">
                  <c:v>Pencils</c:v>
                </c:pt>
              </c:strCache>
            </c:strRef>
          </c:cat>
          <c:val>
            <c:numRef>
              <c:f>Budget!$H$6:$H$11</c:f>
              <c:numCache>
                <c:formatCode>_(* #,##0.00_);_(* \(#,##0.00\);_(* "-"??_);_(@_)</c:formatCode>
                <c:ptCount val="6"/>
                <c:pt idx="0" formatCode="_(&quot;$&quot;* #,##0.00_);_(&quot;$&quot;* \(#,##0.00\);_(&quot;$&quot;* &quot;-&quot;??_);_(@_)">
                  <c:v>303.14241545506854</c:v>
                </c:pt>
                <c:pt idx="1">
                  <c:v>4547.136231826029</c:v>
                </c:pt>
                <c:pt idx="2">
                  <c:v>818.48452172868508</c:v>
                </c:pt>
                <c:pt idx="3">
                  <c:v>339.51950530967684</c:v>
                </c:pt>
                <c:pt idx="4">
                  <c:v>260.702477291359</c:v>
                </c:pt>
                <c:pt idx="5">
                  <c:v>3.0314241545506859</c:v>
                </c:pt>
              </c:numCache>
            </c:numRef>
          </c:val>
        </c:ser>
        <c:dLbls>
          <c:showPercent val="1"/>
        </c:dLbls>
      </c:pie3DChart>
    </c:plotArea>
    <c:legend>
      <c:legendPos val="r"/>
      <c:layout/>
      <c:txPr>
        <a:bodyPr/>
        <a:lstStyle/>
        <a:p>
          <a:pPr rtl="0">
            <a:defRPr sz="1400" baseline="0"/>
          </a:pPr>
          <a:endParaRPr lang="en-US"/>
        </a:p>
      </c:txPr>
    </c:legend>
    <c:plotVisOnly val="1"/>
  </c:chart>
  <c:spPr>
    <a:solidFill>
      <a:schemeClr val="bg2">
        <a:lumMod val="75000"/>
      </a:schemeClr>
    </a:solidFill>
  </c:sp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CA"/>
  <c:chart>
    <c:title>
      <c:tx>
        <c:rich>
          <a:bodyPr/>
          <a:lstStyle/>
          <a:p>
            <a:pPr>
              <a:defRPr/>
            </a:pPr>
            <a:r>
              <a:rPr lang="en-CA"/>
              <a:t>2010 Actual Net Monthly</a:t>
            </a:r>
            <a:r>
              <a:rPr lang="en-CA" baseline="0"/>
              <a:t> </a:t>
            </a:r>
            <a:r>
              <a:rPr lang="en-CA"/>
              <a:t>Income</a:t>
            </a:r>
          </a:p>
        </c:rich>
      </c:tx>
      <c:layout/>
    </c:title>
    <c:plotArea>
      <c:layout/>
      <c:lineChart>
        <c:grouping val="standard"/>
        <c:ser>
          <c:idx val="0"/>
          <c:order val="0"/>
          <c:tx>
            <c:strRef>
              <c:f>Budget!$A$38</c:f>
              <c:strCache>
                <c:ptCount val="1"/>
                <c:pt idx="0">
                  <c:v>Income</c:v>
                </c:pt>
              </c:strCache>
            </c:strRef>
          </c:tx>
          <c:cat>
            <c:strRef>
              <c:f>Budget!$B$37:$G$37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Budget!$B$38:$G$38</c:f>
              <c:numCache>
                <c:formatCode>_("$"* #,##0.00_);_("$"* \(#,##0.00\);_("$"* "-"??_);_(@_)</c:formatCode>
                <c:ptCount val="6"/>
                <c:pt idx="0">
                  <c:v>8000</c:v>
                </c:pt>
                <c:pt idx="1">
                  <c:v>18000</c:v>
                </c:pt>
                <c:pt idx="2">
                  <c:v>14000</c:v>
                </c:pt>
                <c:pt idx="3">
                  <c:v>10000</c:v>
                </c:pt>
                <c:pt idx="4">
                  <c:v>7000</c:v>
                </c:pt>
                <c:pt idx="5">
                  <c:v>8000</c:v>
                </c:pt>
              </c:numCache>
            </c:numRef>
          </c:val>
        </c:ser>
        <c:ser>
          <c:idx val="1"/>
          <c:order val="1"/>
          <c:tx>
            <c:strRef>
              <c:f>Budget!$A$39</c:f>
              <c:strCache>
                <c:ptCount val="1"/>
                <c:pt idx="0">
                  <c:v>Expenses</c:v>
                </c:pt>
              </c:strCache>
            </c:strRef>
          </c:tx>
          <c:cat>
            <c:strRef>
              <c:f>Budget!$B$37:$G$37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Budget!$B$39:$G$39</c:f>
              <c:numCache>
                <c:formatCode>_(* #,##0.00_);_(* \(#,##0.00\);_(* "-"??_);_(@_)</c:formatCode>
                <c:ptCount val="6"/>
                <c:pt idx="0">
                  <c:v>1100</c:v>
                </c:pt>
                <c:pt idx="1">
                  <c:v>1300</c:v>
                </c:pt>
                <c:pt idx="2">
                  <c:v>1300</c:v>
                </c:pt>
                <c:pt idx="3">
                  <c:v>1200</c:v>
                </c:pt>
                <c:pt idx="4">
                  <c:v>1500</c:v>
                </c:pt>
                <c:pt idx="5">
                  <c:v>1400</c:v>
                </c:pt>
              </c:numCache>
            </c:numRef>
          </c:val>
        </c:ser>
        <c:ser>
          <c:idx val="2"/>
          <c:order val="2"/>
          <c:tx>
            <c:strRef>
              <c:f>Budget!$A$40</c:f>
              <c:strCache>
                <c:ptCount val="1"/>
                <c:pt idx="0">
                  <c:v>Net Income</c:v>
                </c:pt>
              </c:strCache>
            </c:strRef>
          </c:tx>
          <c:cat>
            <c:strRef>
              <c:f>Budget!$B$37:$G$37</c:f>
              <c:strCache>
                <c:ptCount val="6"/>
                <c:pt idx="0">
                  <c:v>January</c:v>
                </c:pt>
                <c:pt idx="1">
                  <c:v>February</c:v>
                </c:pt>
                <c:pt idx="2">
                  <c:v>March</c:v>
                </c:pt>
                <c:pt idx="3">
                  <c:v>April</c:v>
                </c:pt>
                <c:pt idx="4">
                  <c:v>May</c:v>
                </c:pt>
                <c:pt idx="5">
                  <c:v>June</c:v>
                </c:pt>
              </c:strCache>
            </c:strRef>
          </c:cat>
          <c:val>
            <c:numRef>
              <c:f>Budget!$B$40:$G$40</c:f>
              <c:numCache>
                <c:formatCode>_(* #,##0.00_);_(* \(#,##0.00\);_(* "-"??_);_(@_)</c:formatCode>
                <c:ptCount val="6"/>
                <c:pt idx="0">
                  <c:v>6900</c:v>
                </c:pt>
                <c:pt idx="1">
                  <c:v>16700</c:v>
                </c:pt>
                <c:pt idx="2">
                  <c:v>12700</c:v>
                </c:pt>
                <c:pt idx="3">
                  <c:v>8800</c:v>
                </c:pt>
                <c:pt idx="4">
                  <c:v>5500</c:v>
                </c:pt>
                <c:pt idx="5">
                  <c:v>6600</c:v>
                </c:pt>
              </c:numCache>
            </c:numRef>
          </c:val>
        </c:ser>
        <c:marker val="1"/>
        <c:axId val="82001920"/>
        <c:axId val="82003456"/>
      </c:lineChart>
      <c:catAx>
        <c:axId val="82001920"/>
        <c:scaling>
          <c:orientation val="minMax"/>
        </c:scaling>
        <c:axPos val="b"/>
        <c:tickLblPos val="nextTo"/>
        <c:crossAx val="82003456"/>
        <c:crosses val="autoZero"/>
        <c:auto val="1"/>
        <c:lblAlgn val="ctr"/>
        <c:lblOffset val="100"/>
      </c:catAx>
      <c:valAx>
        <c:axId val="82003456"/>
        <c:scaling>
          <c:orientation val="minMax"/>
        </c:scaling>
        <c:axPos val="l"/>
        <c:majorGridlines/>
        <c:numFmt formatCode="_(&quot;$&quot;* #,##0.00_);_(&quot;$&quot;* \(#,##0.00\);_(&quot;$&quot;* &quot;-&quot;??_);_(@_)" sourceLinked="1"/>
        <c:tickLblPos val="nextTo"/>
        <c:crossAx val="82001920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47624</xdr:colOff>
      <xdr:row>15</xdr:row>
      <xdr:rowOff>85726</xdr:rowOff>
    </xdr:from>
    <xdr:to>
      <xdr:col>7</xdr:col>
      <xdr:colOff>619125</xdr:colOff>
      <xdr:row>34</xdr:row>
      <xdr:rowOff>19050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40</xdr:row>
      <xdr:rowOff>28575</xdr:rowOff>
    </xdr:from>
    <xdr:to>
      <xdr:col>7</xdr:col>
      <xdr:colOff>581024</xdr:colOff>
      <xdr:row>59</xdr:row>
      <xdr:rowOff>57150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0"/>
  <sheetViews>
    <sheetView tabSelected="1" workbookViewId="0">
      <selection activeCell="H39" sqref="H39"/>
    </sheetView>
  </sheetViews>
  <sheetFormatPr defaultRowHeight="11.25"/>
  <cols>
    <col min="1" max="1" width="20.6640625" style="4" bestFit="1" customWidth="1"/>
    <col min="2" max="2" width="11.5" style="4" bestFit="1" customWidth="1"/>
    <col min="3" max="4" width="11.6640625" style="4" bestFit="1" customWidth="1"/>
    <col min="5" max="5" width="11.5" style="4" bestFit="1" customWidth="1"/>
    <col min="6" max="7" width="10.6640625" style="4" bestFit="1" customWidth="1"/>
    <col min="8" max="8" width="11.5" style="4" bestFit="1" customWidth="1"/>
    <col min="9" max="16384" width="9.33203125" style="4"/>
  </cols>
  <sheetData>
    <row r="1" spans="1:8" ht="20.25">
      <c r="A1" s="20" t="s">
        <v>28</v>
      </c>
      <c r="B1" s="20"/>
      <c r="C1" s="20"/>
      <c r="D1" s="20"/>
      <c r="E1" s="20"/>
      <c r="F1" s="20"/>
      <c r="G1" s="20"/>
      <c r="H1" s="20"/>
    </row>
    <row r="2" spans="1:8">
      <c r="A2" s="5" t="s">
        <v>26</v>
      </c>
      <c r="B2" s="6" t="s">
        <v>0</v>
      </c>
      <c r="C2" s="6" t="s">
        <v>1</v>
      </c>
      <c r="D2" s="6" t="s">
        <v>2</v>
      </c>
      <c r="E2" s="6" t="s">
        <v>3</v>
      </c>
      <c r="F2" s="6" t="s">
        <v>4</v>
      </c>
      <c r="G2" s="6" t="s">
        <v>5</v>
      </c>
      <c r="H2" s="6" t="s">
        <v>6</v>
      </c>
    </row>
    <row r="3" spans="1:8">
      <c r="A3" s="7" t="s">
        <v>15</v>
      </c>
      <c r="B3" s="8">
        <v>10000</v>
      </c>
      <c r="C3" s="8">
        <v>20000</v>
      </c>
      <c r="D3" s="8">
        <v>15000</v>
      </c>
      <c r="E3" s="8">
        <v>9000</v>
      </c>
      <c r="F3" s="8">
        <v>8000</v>
      </c>
      <c r="G3" s="8">
        <v>7000</v>
      </c>
      <c r="H3" s="9">
        <f>SUM(B3:G3)</f>
        <v>69000</v>
      </c>
    </row>
    <row r="5" spans="1:8">
      <c r="A5" s="7" t="s">
        <v>7</v>
      </c>
    </row>
    <row r="6" spans="1:8">
      <c r="A6" s="10" t="s">
        <v>8</v>
      </c>
      <c r="B6" s="8">
        <v>50</v>
      </c>
      <c r="C6" s="9">
        <f>B6*(1+($B$15/12))</f>
        <v>50.208333333333336</v>
      </c>
      <c r="D6" s="9">
        <f t="shared" ref="D6:G6" si="0">C6*(1+($B$15/12))</f>
        <v>50.417534722222221</v>
      </c>
      <c r="E6" s="9">
        <f t="shared" si="0"/>
        <v>50.627607783564812</v>
      </c>
      <c r="F6" s="9">
        <f t="shared" si="0"/>
        <v>50.838556149329662</v>
      </c>
      <c r="G6" s="9">
        <f t="shared" si="0"/>
        <v>51.050383466618534</v>
      </c>
      <c r="H6" s="9">
        <f t="shared" ref="H6:H12" si="1">SUM(B6:G6)</f>
        <v>303.14241545506854</v>
      </c>
    </row>
    <row r="7" spans="1:8">
      <c r="A7" s="10" t="s">
        <v>9</v>
      </c>
      <c r="B7" s="11">
        <v>750</v>
      </c>
      <c r="C7" s="12">
        <f t="shared" ref="C7:G7" si="2">B7*(1+($B$15/12))</f>
        <v>753.125</v>
      </c>
      <c r="D7" s="12">
        <f t="shared" si="2"/>
        <v>756.26302083333337</v>
      </c>
      <c r="E7" s="12">
        <f t="shared" si="2"/>
        <v>759.41411675347229</v>
      </c>
      <c r="F7" s="12">
        <f t="shared" si="2"/>
        <v>762.57834223994507</v>
      </c>
      <c r="G7" s="12">
        <f t="shared" si="2"/>
        <v>765.75575199927812</v>
      </c>
      <c r="H7" s="12">
        <f t="shared" si="1"/>
        <v>4547.136231826029</v>
      </c>
    </row>
    <row r="8" spans="1:8">
      <c r="A8" s="10" t="s">
        <v>10</v>
      </c>
      <c r="B8" s="11">
        <v>135</v>
      </c>
      <c r="C8" s="12">
        <f t="shared" ref="C8:G8" si="3">B8*(1+($B$15/12))</f>
        <v>135.5625</v>
      </c>
      <c r="D8" s="12">
        <f t="shared" si="3"/>
        <v>136.12734374999999</v>
      </c>
      <c r="E8" s="12">
        <f t="shared" si="3"/>
        <v>136.69454101562499</v>
      </c>
      <c r="F8" s="12">
        <f t="shared" si="3"/>
        <v>137.26410160319008</v>
      </c>
      <c r="G8" s="12">
        <f t="shared" si="3"/>
        <v>137.83603535987004</v>
      </c>
      <c r="H8" s="12">
        <f t="shared" si="1"/>
        <v>818.48452172868508</v>
      </c>
    </row>
    <row r="9" spans="1:8">
      <c r="A9" s="10" t="s">
        <v>11</v>
      </c>
      <c r="B9" s="11">
        <v>56</v>
      </c>
      <c r="C9" s="12">
        <f t="shared" ref="C9:G9" si="4">B9*(1+($B$15/12))</f>
        <v>56.233333333333334</v>
      </c>
      <c r="D9" s="12">
        <f t="shared" si="4"/>
        <v>56.467638888888892</v>
      </c>
      <c r="E9" s="12">
        <f t="shared" si="4"/>
        <v>56.702920717592598</v>
      </c>
      <c r="F9" s="12">
        <f t="shared" si="4"/>
        <v>56.939182887249231</v>
      </c>
      <c r="G9" s="12">
        <f t="shared" si="4"/>
        <v>57.176429482612768</v>
      </c>
      <c r="H9" s="12">
        <f t="shared" si="1"/>
        <v>339.51950530967684</v>
      </c>
    </row>
    <row r="10" spans="1:8">
      <c r="A10" s="10" t="s">
        <v>12</v>
      </c>
      <c r="B10" s="11">
        <v>43</v>
      </c>
      <c r="C10" s="12">
        <f t="shared" ref="C10:G10" si="5">B10*(1+($B$15/12))</f>
        <v>43.179166666666667</v>
      </c>
      <c r="D10" s="12">
        <f t="shared" si="5"/>
        <v>43.359079861111113</v>
      </c>
      <c r="E10" s="12">
        <f t="shared" si="5"/>
        <v>43.53974269386574</v>
      </c>
      <c r="F10" s="12">
        <f t="shared" si="5"/>
        <v>43.721158288423517</v>
      </c>
      <c r="G10" s="12">
        <f t="shared" si="5"/>
        <v>43.903329781291944</v>
      </c>
      <c r="H10" s="12">
        <f t="shared" si="1"/>
        <v>260.702477291359</v>
      </c>
    </row>
    <row r="11" spans="1:8">
      <c r="A11" s="10" t="s">
        <v>13</v>
      </c>
      <c r="B11" s="11">
        <v>0.5</v>
      </c>
      <c r="C11" s="12">
        <f t="shared" ref="C11:G11" si="6">B11*(1+($B$15/12))</f>
        <v>0.50208333333333333</v>
      </c>
      <c r="D11" s="12">
        <f t="shared" si="6"/>
        <v>0.50417534722222224</v>
      </c>
      <c r="E11" s="12">
        <f t="shared" si="6"/>
        <v>0.50627607783564821</v>
      </c>
      <c r="F11" s="12">
        <f t="shared" si="6"/>
        <v>0.50838556149329672</v>
      </c>
      <c r="G11" s="12">
        <f t="shared" si="6"/>
        <v>0.51050383466618543</v>
      </c>
      <c r="H11" s="12">
        <f t="shared" si="1"/>
        <v>3.0314241545506859</v>
      </c>
    </row>
    <row r="12" spans="1:8" ht="12" thickBot="1">
      <c r="A12" s="7" t="s">
        <v>14</v>
      </c>
      <c r="B12" s="13">
        <f t="shared" ref="B12:G12" si="7">SUM(B6:B11)</f>
        <v>1034.5</v>
      </c>
      <c r="C12" s="13">
        <f t="shared" si="7"/>
        <v>1038.8104166666667</v>
      </c>
      <c r="D12" s="13">
        <f t="shared" si="7"/>
        <v>1043.1387934027778</v>
      </c>
      <c r="E12" s="13">
        <f t="shared" si="7"/>
        <v>1047.4852050419561</v>
      </c>
      <c r="F12" s="13">
        <f t="shared" si="7"/>
        <v>1051.8497267296307</v>
      </c>
      <c r="G12" s="13">
        <f t="shared" si="7"/>
        <v>1056.2324339243376</v>
      </c>
      <c r="H12" s="14">
        <f t="shared" si="1"/>
        <v>6272.0165757653685</v>
      </c>
    </row>
    <row r="13" spans="1:8" ht="12.75" thickTop="1" thickBot="1">
      <c r="A13" s="7" t="s">
        <v>16</v>
      </c>
      <c r="B13" s="9">
        <f t="shared" ref="B13:H13" si="8">B3-B12</f>
        <v>8965.5</v>
      </c>
      <c r="C13" s="9">
        <f t="shared" si="8"/>
        <v>18961.189583333333</v>
      </c>
      <c r="D13" s="9">
        <f t="shared" si="8"/>
        <v>13956.861206597223</v>
      </c>
      <c r="E13" s="9">
        <f t="shared" si="8"/>
        <v>7952.5147949580441</v>
      </c>
      <c r="F13" s="9">
        <f t="shared" si="8"/>
        <v>6948.1502732703693</v>
      </c>
      <c r="G13" s="9">
        <f t="shared" si="8"/>
        <v>5943.7675660756622</v>
      </c>
      <c r="H13" s="15">
        <f t="shared" si="8"/>
        <v>62727.983424234633</v>
      </c>
    </row>
    <row r="15" spans="1:8">
      <c r="A15" s="16" t="s">
        <v>25</v>
      </c>
      <c r="B15" s="17">
        <v>0.05</v>
      </c>
    </row>
    <row r="16" spans="1:8">
      <c r="A16" s="16"/>
      <c r="B16" s="17"/>
    </row>
    <row r="17" spans="1:2">
      <c r="A17" s="16"/>
      <c r="B17" s="17"/>
    </row>
    <row r="18" spans="1:2">
      <c r="A18" s="16"/>
      <c r="B18" s="17"/>
    </row>
    <row r="19" spans="1:2">
      <c r="A19" s="16"/>
      <c r="B19" s="17"/>
    </row>
    <row r="20" spans="1:2">
      <c r="A20" s="16"/>
      <c r="B20" s="17"/>
    </row>
    <row r="21" spans="1:2">
      <c r="A21" s="16"/>
      <c r="B21" s="17"/>
    </row>
    <row r="22" spans="1:2">
      <c r="A22" s="16"/>
      <c r="B22" s="17"/>
    </row>
    <row r="23" spans="1:2">
      <c r="A23" s="16"/>
      <c r="B23" s="17"/>
    </row>
    <row r="24" spans="1:2">
      <c r="A24" s="16"/>
      <c r="B24" s="17"/>
    </row>
    <row r="25" spans="1:2">
      <c r="A25" s="16"/>
      <c r="B25" s="17"/>
    </row>
    <row r="26" spans="1:2">
      <c r="A26" s="16"/>
      <c r="B26" s="17"/>
    </row>
    <row r="27" spans="1:2">
      <c r="A27" s="16"/>
      <c r="B27" s="17"/>
    </row>
    <row r="28" spans="1:2">
      <c r="A28" s="16"/>
      <c r="B28" s="17"/>
    </row>
    <row r="29" spans="1:2">
      <c r="A29" s="16"/>
      <c r="B29" s="17"/>
    </row>
    <row r="30" spans="1:2">
      <c r="A30" s="16"/>
      <c r="B30" s="17"/>
    </row>
    <row r="31" spans="1:2">
      <c r="A31" s="16"/>
      <c r="B31" s="17"/>
    </row>
    <row r="32" spans="1:2">
      <c r="A32" s="16"/>
      <c r="B32" s="17"/>
    </row>
    <row r="33" spans="1:8">
      <c r="A33" s="16"/>
      <c r="B33" s="17"/>
    </row>
    <row r="37" spans="1:8">
      <c r="A37" s="5" t="s">
        <v>27</v>
      </c>
      <c r="B37" s="6" t="s">
        <v>0</v>
      </c>
      <c r="C37" s="6" t="s">
        <v>1</v>
      </c>
      <c r="D37" s="6" t="s">
        <v>2</v>
      </c>
      <c r="E37" s="6" t="s">
        <v>3</v>
      </c>
      <c r="F37" s="6" t="s">
        <v>4</v>
      </c>
      <c r="G37" s="6" t="s">
        <v>5</v>
      </c>
      <c r="H37" s="6" t="s">
        <v>6</v>
      </c>
    </row>
    <row r="38" spans="1:8">
      <c r="A38" s="7" t="s">
        <v>15</v>
      </c>
      <c r="B38" s="8">
        <v>8000</v>
      </c>
      <c r="C38" s="8">
        <v>18000</v>
      </c>
      <c r="D38" s="8">
        <v>14000</v>
      </c>
      <c r="E38" s="8">
        <v>10000</v>
      </c>
      <c r="F38" s="8">
        <v>7000</v>
      </c>
      <c r="G38" s="8">
        <v>8000</v>
      </c>
      <c r="H38" s="9">
        <f>SUM(B38:G38)</f>
        <v>65000</v>
      </c>
    </row>
    <row r="39" spans="1:8" ht="12" thickBot="1">
      <c r="A39" s="7" t="s">
        <v>7</v>
      </c>
      <c r="B39" s="11">
        <v>1100</v>
      </c>
      <c r="C39" s="11">
        <v>1300</v>
      </c>
      <c r="D39" s="11">
        <v>1300</v>
      </c>
      <c r="E39" s="11">
        <v>1200</v>
      </c>
      <c r="F39" s="11">
        <v>1500</v>
      </c>
      <c r="G39" s="11">
        <v>1400</v>
      </c>
      <c r="H39" s="12">
        <f>SUM(B39:G39)</f>
        <v>7800</v>
      </c>
    </row>
    <row r="40" spans="1:8" ht="12" thickBot="1">
      <c r="A40" s="7" t="s">
        <v>16</v>
      </c>
      <c r="B40" s="18">
        <f>B38-B39</f>
        <v>6900</v>
      </c>
      <c r="C40" s="18">
        <f t="shared" ref="C40:G40" si="9">C38-C39</f>
        <v>16700</v>
      </c>
      <c r="D40" s="18">
        <f t="shared" si="9"/>
        <v>12700</v>
      </c>
      <c r="E40" s="18">
        <f t="shared" si="9"/>
        <v>8800</v>
      </c>
      <c r="F40" s="18">
        <f t="shared" si="9"/>
        <v>5500</v>
      </c>
      <c r="G40" s="18">
        <f t="shared" si="9"/>
        <v>6600</v>
      </c>
      <c r="H40" s="19">
        <f>SUM(B40:G40)</f>
        <v>57200</v>
      </c>
    </row>
  </sheetData>
  <sheetProtection password="CA9D" sheet="1" objects="1" scenarios="1" selectLockedCells="1" selectUnlockedCells="1"/>
  <mergeCells count="1">
    <mergeCell ref="A1:H1"/>
  </mergeCells>
  <printOptions horizontalCentered="1" verticalCentered="1"/>
  <pageMargins left="0.25" right="0.2" top="0.25" bottom="0.25" header="0.3" footer="0"/>
  <pageSetup orientation="portrait" horizontalDpi="4294967293" verticalDpi="0" r:id="rId1"/>
  <headerFooter>
    <oddHeader>&amp;CMy Budget</oddHeader>
    <oddFooter>&amp;L&amp;Z&amp;F&amp;R&amp;D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4"/>
  <sheetViews>
    <sheetView workbookViewId="0">
      <selection activeCell="E38" sqref="E38"/>
    </sheetView>
  </sheetViews>
  <sheetFormatPr defaultRowHeight="11.25"/>
  <cols>
    <col min="1" max="1" width="7" bestFit="1" customWidth="1"/>
    <col min="2" max="6" width="11.5" customWidth="1"/>
  </cols>
  <sheetData>
    <row r="1" spans="1:6">
      <c r="A1" s="21" t="s">
        <v>17</v>
      </c>
      <c r="B1" s="21"/>
      <c r="C1" s="21"/>
      <c r="D1" s="21"/>
      <c r="E1" s="21"/>
    </row>
    <row r="2" spans="1:6" ht="33.75">
      <c r="B2" s="1" t="s">
        <v>18</v>
      </c>
      <c r="C2" s="1" t="s">
        <v>19</v>
      </c>
      <c r="D2" s="1" t="s">
        <v>20</v>
      </c>
      <c r="E2" s="1" t="s">
        <v>21</v>
      </c>
      <c r="F2" s="1" t="s">
        <v>24</v>
      </c>
    </row>
    <row r="3" spans="1:6">
      <c r="A3" t="s">
        <v>22</v>
      </c>
      <c r="B3">
        <v>10000</v>
      </c>
      <c r="C3" s="2">
        <v>3.7499999999999999E-2</v>
      </c>
      <c r="D3">
        <v>60</v>
      </c>
      <c r="E3" s="3">
        <f>PMT(C3/12,D3,-B3)</f>
        <v>183.03918327879774</v>
      </c>
      <c r="F3" s="3">
        <f>(D3*E3)</f>
        <v>10982.350996727864</v>
      </c>
    </row>
    <row r="4" spans="1:6">
      <c r="A4" t="s">
        <v>23</v>
      </c>
      <c r="B4">
        <v>9900</v>
      </c>
      <c r="C4" s="2">
        <v>3.85E-2</v>
      </c>
      <c r="D4">
        <v>75</v>
      </c>
      <c r="E4" s="3">
        <f>PMT(C4/12,D4,-B4)</f>
        <v>148.72816089947747</v>
      </c>
      <c r="F4" s="3">
        <f>(D4*E4)</f>
        <v>11154.61206746081</v>
      </c>
    </row>
  </sheetData>
  <sheetProtection password="CA9D" sheet="1" objects="1" scenarios="1" selectLockedCells="1" selectUnlockedCells="1"/>
  <mergeCells count="1">
    <mergeCell ref="A1:E1"/>
  </mergeCells>
  <pageMargins left="0.7" right="0.7" top="0.75" bottom="0.75" header="0.3" footer="0.3"/>
  <pageSetup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1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Budget</vt:lpstr>
      <vt:lpstr>Loan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Anderson</dc:creator>
  <cp:lastModifiedBy>Ken Anderson</cp:lastModifiedBy>
  <cp:lastPrinted>2010-05-24T17:28:52Z</cp:lastPrinted>
  <dcterms:created xsi:type="dcterms:W3CDTF">2010-05-20T05:54:26Z</dcterms:created>
  <dcterms:modified xsi:type="dcterms:W3CDTF">2010-05-26T14:13:52Z</dcterms:modified>
</cp:coreProperties>
</file>